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538" yWindow="841" windowWidth="14457" windowHeight="14357"/>
  </bookViews>
  <sheets>
    <sheet name="Endabrechnung" sheetId="1" r:id="rId1"/>
    <sheet name="Anlage 1" sheetId="8" r:id="rId2"/>
    <sheet name="Anlage 2" sheetId="6" r:id="rId3"/>
    <sheet name="Anlage 3" sheetId="4" r:id="rId4"/>
    <sheet name="Anlage 4" sheetId="3" r:id="rId5"/>
    <sheet name="Anlage 5" sheetId="5" r:id="rId6"/>
  </sheets>
  <definedNames>
    <definedName name="_xlnm.Print_Area" localSheetId="3">'Anlage 3'!$A$1:$E$22</definedName>
  </definedNames>
  <calcPr calcId="145621"/>
</workbook>
</file>

<file path=xl/calcChain.xml><?xml version="1.0" encoding="utf-8"?>
<calcChain xmlns="http://schemas.openxmlformats.org/spreadsheetml/2006/main">
  <c r="B25" i="8" l="1"/>
  <c r="B10" i="8"/>
  <c r="B23" i="8"/>
  <c r="B8" i="8"/>
  <c r="B14" i="8" l="1"/>
  <c r="B16" i="8" s="1"/>
  <c r="B29" i="8" l="1"/>
  <c r="B31" i="8" s="1"/>
  <c r="B34" i="8" s="1"/>
  <c r="B8" i="1" s="1"/>
  <c r="B14" i="1" l="1"/>
  <c r="B18" i="5" l="1"/>
  <c r="B22" i="5" s="1"/>
  <c r="F39" i="5"/>
  <c r="B20" i="1" s="1"/>
  <c r="B6" i="5"/>
  <c r="B10" i="3" s="1"/>
  <c r="E14" i="5"/>
  <c r="E16" i="5" s="1"/>
  <c r="B14" i="5"/>
  <c r="B16" i="5" s="1"/>
  <c r="E10" i="5"/>
  <c r="E18" i="5" s="1"/>
  <c r="E22" i="5" l="1"/>
  <c r="I12" i="6"/>
  <c r="B10" i="1" s="1"/>
  <c r="B12" i="1" s="1"/>
  <c r="E17" i="4"/>
  <c r="E10" i="4"/>
  <c r="E20" i="4"/>
  <c r="E19" i="4"/>
  <c r="E18" i="4"/>
  <c r="E16" i="4"/>
  <c r="E15" i="4"/>
  <c r="E14" i="4"/>
  <c r="E13" i="4"/>
  <c r="E12" i="4"/>
  <c r="E9" i="4"/>
  <c r="E11" i="4"/>
  <c r="B8" i="3" l="1"/>
  <c r="B12" i="3" s="1"/>
  <c r="B16" i="3" s="1"/>
  <c r="B18" i="1" s="1"/>
  <c r="E22" i="4"/>
  <c r="B16" i="1" s="1"/>
  <c r="B22" i="1" l="1"/>
</calcChain>
</file>

<file path=xl/sharedStrings.xml><?xml version="1.0" encoding="utf-8"?>
<sst xmlns="http://schemas.openxmlformats.org/spreadsheetml/2006/main" count="111" uniqueCount="85">
  <si>
    <t>Bezeichnung der Leistung</t>
  </si>
  <si>
    <t>Mai</t>
  </si>
  <si>
    <t>Kilometersatz gemäß § 8 gem. folgender Formel:</t>
  </si>
  <si>
    <t>Saldo</t>
  </si>
  <si>
    <t xml:space="preserve">Summe der Pönale aus </t>
  </si>
  <si>
    <t>Eigenmeldung</t>
  </si>
  <si>
    <t>100 % Quote</t>
  </si>
  <si>
    <t>€ / km</t>
  </si>
  <si>
    <t>Erstattungsbetrag</t>
  </si>
  <si>
    <t>Betrag in Euro</t>
  </si>
  <si>
    <t>Anlage 1</t>
  </si>
  <si>
    <t>Nicht erbrachte Fahrleistungen</t>
  </si>
  <si>
    <t>Anlage 2</t>
  </si>
  <si>
    <t>ausgefallene Fahrplankilometer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</si>
  <si>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</si>
  <si>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</si>
  <si>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</si>
  <si>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</si>
  <si>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</si>
  <si>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</si>
  <si>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</si>
  <si>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</si>
  <si>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</si>
  <si>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</si>
  <si>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</si>
  <si>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Anlage 3</t>
  </si>
  <si>
    <t>Ist - Fahrplan km</t>
  </si>
  <si>
    <t>Soll - Fahrplan km</t>
  </si>
  <si>
    <t>zuschussfreie Mehrkilometer</t>
  </si>
  <si>
    <t>Summe</t>
  </si>
  <si>
    <t>Anlage 4</t>
  </si>
  <si>
    <t>Monat</t>
  </si>
  <si>
    <t>Mehrkilometer</t>
  </si>
  <si>
    <t>Saldo km</t>
  </si>
  <si>
    <t>1 % Quote km</t>
  </si>
  <si>
    <t>Änderung:</t>
  </si>
  <si>
    <t>Grund:</t>
  </si>
  <si>
    <t>Zeitpunkt:</t>
  </si>
  <si>
    <t>Mehr/
Minder KM:</t>
  </si>
  <si>
    <t>Anzahl
Tage</t>
  </si>
  <si>
    <t>Summe
KM</t>
  </si>
  <si>
    <t>Summe km</t>
  </si>
  <si>
    <t>Linie:</t>
  </si>
  <si>
    <t>Fahrt:</t>
  </si>
  <si>
    <t>V Tag:</t>
  </si>
  <si>
    <t>Grund</t>
  </si>
  <si>
    <t>Pauschale:</t>
  </si>
  <si>
    <t>Summe in 
Euro</t>
  </si>
  <si>
    <t>Summe Kosten Zusatzbusse</t>
  </si>
  <si>
    <t>Kontrollen VRN</t>
  </si>
  <si>
    <t>Fahrgast-beschwerden</t>
  </si>
  <si>
    <t>Kostensatz pro Mehrkilometer Mo-Sa</t>
  </si>
  <si>
    <t>Kosten Mehrkilometer Mo-Sa</t>
  </si>
  <si>
    <t>Kosten Mehrkilometer So&amp;Feiertag</t>
  </si>
  <si>
    <t>Kostensatz pro Mehrkilometer So&amp;Feiertag</t>
  </si>
  <si>
    <t>Zubestellungen der Fahrleistung Mo-Sa</t>
  </si>
  <si>
    <t>Zubestellungen der Fahrleistung So&amp;Feiertag</t>
  </si>
  <si>
    <t>Anlage 5</t>
  </si>
  <si>
    <t>Linienbündel XX</t>
  </si>
  <si>
    <t xml:space="preserve">Endabrechnung X. Betriebsjahr (01.01.20XX – 31.12.20XX) </t>
  </si>
  <si>
    <t>Energiekosten (siehe Anlage 1)</t>
  </si>
  <si>
    <t>Zubestellungen (siehe Anlage 2)</t>
  </si>
  <si>
    <t>Jahreszuschuss</t>
  </si>
  <si>
    <t>Zubestellungen</t>
  </si>
  <si>
    <t xml:space="preserve"> - Abrechnung X. Betriebsjahr </t>
  </si>
  <si>
    <t>IST-Fahrplan km</t>
  </si>
  <si>
    <t xml:space="preserve"> - Abrechnung X Betriebsjahr </t>
  </si>
  <si>
    <t>IST-Energiekostensatz</t>
  </si>
  <si>
    <t>Energiekostensatz laut Angebot</t>
  </si>
  <si>
    <t>gezahlte Energiekosten (insgesamt)</t>
  </si>
  <si>
    <t>Energiekostenberechnung</t>
  </si>
  <si>
    <t>Energiekosten LB X</t>
  </si>
  <si>
    <t>Jahreskilometer LB X (01.01.-31.12.20XX)</t>
  </si>
  <si>
    <t>IST-Jahreskilometer LB X (01.01.-31.12.20XX)</t>
  </si>
  <si>
    <t xml:space="preserve">  - angefallene Pönale (siehe Anlage 3)</t>
  </si>
  <si>
    <t xml:space="preserve"> - nicht erbrachte Fahrleistung (siehe Anlage 4)</t>
  </si>
  <si>
    <t xml:space="preserve"> + Mehrkilometer (siehe Anlage 5)</t>
  </si>
  <si>
    <t xml:space="preserve"> = Rechnungsbetrag</t>
  </si>
  <si>
    <t xml:space="preserve"> - gezahlter Abschlag im Betriebsjahr 20XX</t>
  </si>
  <si>
    <t>gezahlter Abschlag im Betriebsjahr 20XX</t>
  </si>
  <si>
    <t>Energiekosten Überschuss / Defizit</t>
  </si>
  <si>
    <t>25 % / 100% Quote</t>
  </si>
  <si>
    <t>Energiekostenindexierung 20xx</t>
  </si>
  <si>
    <t xml:space="preserve"> ausgezahlter Energiekostensatz</t>
  </si>
  <si>
    <t>tatsächliche Energiekosten (insgesamt)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</si>
</sst>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€&quot;;[Red]\-#,##0.00\ &quot;€&quot;"/>
    <numFmt numFmtId="164" formatCode="#,##0.00\ &quot;€&quot;"/>
    <numFmt numFmtId="165" formatCode="0.0"/>
    <numFmt numFmtId="166" formatCode="0.0000"/>
    <numFmt numFmtId="167" formatCode="0.0%"/>
    <numFmt numFmtId="168" formatCode="#,##0.0000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0" fillId="0" borderId="1" xfId="0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center" wrapText="1"/>
    </xf>
    <xf numFmtId="8" fontId="6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8" fontId="4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0" fontId="9" fillId="2" borderId="1" xfId="0" applyNumberFormat="1" applyFont="1" applyFill="1" applyBorder="1" applyAlignment="1">
      <alignment horizontal="left" vertical="center"/>
    </xf>
    <xf numFmtId="14" fontId="9" fillId="2" borderId="1" xfId="0" applyNumberFormat="1" applyFont="1" applyFill="1" applyBorder="1" applyAlignment="1">
      <alignment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10" fillId="0" borderId="14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8" fontId="10" fillId="0" borderId="14" xfId="0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top"/>
    </xf>
    <xf numFmtId="0" fontId="4" fillId="0" borderId="15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6" fillId="4" borderId="13" xfId="0" applyFont="1" applyFill="1" applyBorder="1" applyAlignment="1">
      <alignment horizontal="right" vertical="center" wrapText="1"/>
    </xf>
    <xf numFmtId="164" fontId="6" fillId="4" borderId="14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8" fontId="10" fillId="0" borderId="1" xfId="1" applyNumberFormat="1" applyFont="1" applyFill="1" applyBorder="1" applyAlignment="1">
      <alignment horizontal="right" vertical="center"/>
    </xf>
    <xf numFmtId="0" fontId="10" fillId="0" borderId="11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8" fontId="6" fillId="0" borderId="1" xfId="1" applyNumberFormat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164" fontId="5" fillId="0" borderId="0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center"/>
    </xf>
    <xf numFmtId="164" fontId="5" fillId="0" borderId="1" xfId="1" applyNumberFormat="1" applyFont="1" applyBorder="1" applyAlignment="1">
      <alignment horizontal="right" vertical="center"/>
    </xf>
    <xf numFmtId="0" fontId="5" fillId="0" borderId="11" xfId="1" applyFont="1" applyBorder="1" applyAlignment="1">
      <alignment horizontal="left" vertical="center"/>
    </xf>
    <xf numFmtId="0" fontId="2" fillId="0" borderId="0" xfId="1" applyBorder="1" applyAlignment="1">
      <alignment vertical="center"/>
    </xf>
    <xf numFmtId="3" fontId="5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/>
    </xf>
    <xf numFmtId="3" fontId="5" fillId="0" borderId="15" xfId="1" applyNumberFormat="1" applyFont="1" applyBorder="1" applyAlignment="1">
      <alignment horizontal="right" vertical="center"/>
    </xf>
    <xf numFmtId="166" fontId="5" fillId="0" borderId="2" xfId="1" applyNumberFormat="1" applyFont="1" applyBorder="1" applyAlignment="1">
      <alignment horizontal="right" vertical="center"/>
    </xf>
    <xf numFmtId="166" fontId="5" fillId="0" borderId="1" xfId="1" applyNumberFormat="1" applyFont="1" applyBorder="1" applyAlignment="1">
      <alignment horizontal="right" vertical="center"/>
    </xf>
    <xf numFmtId="0" fontId="5" fillId="0" borderId="11" xfId="1" applyFont="1" applyBorder="1" applyAlignment="1">
      <alignment horizontal="right" vertical="center"/>
    </xf>
    <xf numFmtId="167" fontId="5" fillId="0" borderId="1" xfId="1" applyNumberFormat="1" applyFont="1" applyBorder="1" applyAlignment="1">
      <alignment horizontal="right" vertical="center"/>
    </xf>
    <xf numFmtId="168" fontId="5" fillId="0" borderId="1" xfId="1" applyNumberFormat="1" applyFont="1" applyBorder="1" applyAlignment="1">
      <alignment horizontal="right" vertical="center"/>
    </xf>
    <xf numFmtId="0" fontId="2" fillId="0" borderId="19" xfId="1" applyBorder="1" applyAlignment="1">
      <alignment vertical="center"/>
    </xf>
    <xf numFmtId="8" fontId="5" fillId="0" borderId="19" xfId="1" applyNumberFormat="1" applyFont="1" applyBorder="1" applyAlignment="1">
      <alignment horizontal="right" vertical="center"/>
    </xf>
    <xf numFmtId="8" fontId="5" fillId="0" borderId="0" xfId="1" applyNumberFormat="1" applyFont="1" applyBorder="1" applyAlignment="1">
      <alignment horizontal="right" vertical="center"/>
    </xf>
    <xf numFmtId="0" fontId="5" fillId="0" borderId="20" xfId="1" applyFont="1" applyBorder="1" applyAlignment="1">
      <alignment horizontal="left" vertical="center"/>
    </xf>
    <xf numFmtId="8" fontId="6" fillId="0" borderId="0" xfId="1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14" fillId="0" borderId="0" xfId="2" applyAlignment="1" applyProtection="1">
      <alignment vertical="center"/>
    </xf>
    <xf numFmtId="164" fontId="3" fillId="0" borderId="16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0" xfId="1" applyFont="1" applyBorder="1" applyAlignment="1">
      <alignment horizontal="center" vertical="center"/>
    </xf>
    <xf numFmtId="168" fontId="5" fillId="0" borderId="0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8" fontId="10" fillId="0" borderId="0" xfId="1" applyNumberFormat="1" applyFont="1" applyFill="1" applyBorder="1" applyAlignment="1">
      <alignment horizontal="right" vertical="center"/>
    </xf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90490</xdr:colOff>
      <xdr:row>5</xdr:row>
      <xdr:rowOff>0</xdr:rowOff>
    </xdr:from>
    <xdr:ext cx="423860" cy="2066925"/>
    <xdr:sp macro="" textlink="">
      <xdr:nvSpPr>
        <xdr:cNvPr id="2" name="Textfeld 1"/>
        <xdr:cNvSpPr txBox="1"/>
      </xdr:nvSpPr>
      <xdr:spPr>
        <a:xfrm rot="16200000">
          <a:off x="3831432" y="1802608"/>
          <a:ext cx="2066925" cy="42386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lang="de-DE" sz="2000" b="0"/>
            <a:t>PLAN-Kosten</a:t>
          </a:r>
        </a:p>
      </xdr:txBody>
    </xdr:sp>
    <xdr:clientData/>
  </xdr:oneCellAnchor>
  <xdr:oneCellAnchor>
    <xdr:from>
      <xdr:col>3</xdr:col>
      <xdr:colOff>61916</xdr:colOff>
      <xdr:row>20</xdr:row>
      <xdr:rowOff>9524</xdr:rowOff>
    </xdr:from>
    <xdr:ext cx="471486" cy="2085975"/>
    <xdr:sp macro="" textlink="">
      <xdr:nvSpPr>
        <xdr:cNvPr id="3" name="Textfeld 2"/>
        <xdr:cNvSpPr txBox="1"/>
      </xdr:nvSpPr>
      <xdr:spPr>
        <a:xfrm rot="16200000">
          <a:off x="778671" y="3893344"/>
          <a:ext cx="2085975" cy="47148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lang="de-DE" sz="2000" b="0"/>
            <a:t>IST-Kosten</a:t>
          </a:r>
          <a:endParaRPr lang="de-DE" sz="1800" b="0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Normal="100" workbookViewId="0">
      <selection activeCell="A40" sqref="A40"/>
    </sheetView>
  </sheetViews>
  <sheetFormatPr baseColWidth="10" defaultColWidth="11.375" defaultRowHeight="13.55" x14ac:dyDescent="0.2"/>
  <cols>
    <col min="1" max="1" width="55.625" style="10" customWidth="1"/>
    <col min="2" max="2" width="31.625" style="10" customWidth="1"/>
    <col min="3" max="16384" width="11.375" style="10"/>
  </cols>
  <sheetData>
    <row r="1" spans="1:2" ht="18.899999999999999" customHeight="1" x14ac:dyDescent="0.2">
      <c r="A1" s="5" t="s">
        <v>58</v>
      </c>
    </row>
    <row r="2" spans="1:2" ht="18.899999999999999" customHeight="1" x14ac:dyDescent="0.2">
      <c r="A2" s="10" t="s">
        <v>59</v>
      </c>
    </row>
    <row r="3" spans="1:2" ht="18.899999999999999" customHeight="1" x14ac:dyDescent="0.2"/>
    <row r="4" spans="1:2" ht="18.899999999999999" customHeight="1" x14ac:dyDescent="0.2">
      <c r="A4" s="50" t="s">
        <v>0</v>
      </c>
      <c r="B4" s="51" t="s">
        <v>9</v>
      </c>
    </row>
    <row r="5" spans="1:2" ht="18.899999999999999" customHeight="1" x14ac:dyDescent="0.2">
      <c r="A5" s="52"/>
      <c r="B5" s="52"/>
    </row>
    <row r="6" spans="1:2" ht="18.899999999999999" customHeight="1" x14ac:dyDescent="0.2">
      <c r="A6" s="1" t="s">
        <v>79</v>
      </c>
      <c r="B6" s="53">
        <v>0</v>
      </c>
    </row>
    <row r="7" spans="1:2" ht="18.899999999999999" customHeight="1" x14ac:dyDescent="0.2">
      <c r="A7" s="3"/>
      <c r="B7" s="2"/>
    </row>
    <row r="8" spans="1:2" ht="18.899999999999999" customHeight="1" x14ac:dyDescent="0.2">
      <c r="A8" s="1" t="s">
        <v>60</v>
      </c>
      <c r="B8" s="53">
        <f>'Anlage 1'!B34</f>
        <v>0</v>
      </c>
    </row>
    <row r="9" spans="1:2" ht="18.899999999999999" customHeight="1" x14ac:dyDescent="0.2">
      <c r="A9" s="3"/>
      <c r="B9" s="2"/>
    </row>
    <row r="10" spans="1:2" ht="18.899999999999999" customHeight="1" x14ac:dyDescent="0.2">
      <c r="A10" s="1" t="s">
        <v>61</v>
      </c>
      <c r="B10" s="53">
        <f>'Anlage 2'!I12</f>
        <v>0</v>
      </c>
    </row>
    <row r="11" spans="1:2" ht="18.899999999999999" customHeight="1" thickBot="1" x14ac:dyDescent="0.25">
      <c r="A11" s="3"/>
      <c r="B11" s="2"/>
    </row>
    <row r="12" spans="1:2" ht="18.899999999999999" customHeight="1" thickBot="1" x14ac:dyDescent="0.25">
      <c r="A12" s="87" t="s">
        <v>62</v>
      </c>
      <c r="B12" s="88">
        <f>B6+B8+B10</f>
        <v>0</v>
      </c>
    </row>
    <row r="13" spans="1:2" ht="18.899999999999999" customHeight="1" x14ac:dyDescent="0.2">
      <c r="A13" s="3"/>
      <c r="B13" s="2"/>
    </row>
    <row r="14" spans="1:2" ht="18.899999999999999" customHeight="1" x14ac:dyDescent="0.2">
      <c r="A14" s="1" t="s">
        <v>78</v>
      </c>
      <c r="B14" s="53">
        <f>B6</f>
        <v>0</v>
      </c>
    </row>
    <row r="15" spans="1:2" ht="18.899999999999999" customHeight="1" x14ac:dyDescent="0.2">
      <c r="A15" s="3"/>
      <c r="B15" s="2"/>
    </row>
    <row r="16" spans="1:2" ht="18.899999999999999" customHeight="1" x14ac:dyDescent="0.2">
      <c r="A16" s="1" t="s">
        <v>74</v>
      </c>
      <c r="B16" s="54">
        <f>'Anlage 3'!E22</f>
        <v>0</v>
      </c>
    </row>
    <row r="17" spans="1:3" ht="18.899999999999999" customHeight="1" x14ac:dyDescent="0.2">
      <c r="A17" s="4"/>
      <c r="B17" s="56"/>
    </row>
    <row r="18" spans="1:3" ht="18.899999999999999" customHeight="1" x14ac:dyDescent="0.2">
      <c r="A18" s="1" t="s">
        <v>75</v>
      </c>
      <c r="B18" s="53" t="e">
        <f>'Anlage 4'!B16</f>
        <v>#DIV/0!</v>
      </c>
    </row>
    <row r="19" spans="1:3" ht="18.899999999999999" customHeight="1" x14ac:dyDescent="0.2">
      <c r="A19" s="2"/>
      <c r="B19" s="56"/>
    </row>
    <row r="20" spans="1:3" ht="18.899999999999999" customHeight="1" x14ac:dyDescent="0.2">
      <c r="A20" s="1" t="s">
        <v>76</v>
      </c>
      <c r="B20" s="53">
        <f>'Anlage 5'!F39</f>
        <v>0</v>
      </c>
    </row>
    <row r="21" spans="1:3" ht="18.899999999999999" customHeight="1" thickBot="1" x14ac:dyDescent="0.25">
      <c r="A21" s="55"/>
      <c r="B21" s="56"/>
    </row>
    <row r="22" spans="1:3" ht="18.75" customHeight="1" thickBot="1" x14ac:dyDescent="0.25">
      <c r="A22" s="87" t="s">
        <v>77</v>
      </c>
      <c r="B22" s="88" t="e">
        <f>B12-B14-B16-B18+B20</f>
        <v>#DIV/0!</v>
      </c>
      <c r="C22" s="86"/>
    </row>
    <row r="23" spans="1:3" ht="18.899999999999999" customHeight="1" x14ac:dyDescent="0.2"/>
    <row r="24" spans="1:3" ht="18.899999999999999" customHeight="1" x14ac:dyDescent="0.2">
      <c r="A24" s="121"/>
    </row>
  </sheetData>
  <phoneticPr fontId="1" type="noConversion"/>
  <printOptions horizontalCentered="1"/>
  <pageMargins left="0.74803149606299213" right="0.78740157480314965" top="0.78740157480314965" bottom="0.78740157480314965" header="0.23622047244094491" footer="0.51181102362204722"/>
  <pageSetup paperSize="9" orientation="portrait" r:id="rId1"/>
  <headerFooter alignWithMargins="0">
    <oddFooter>&amp;L&amp;D &amp;T&amp;RSeite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selection activeCell="E21" sqref="E21"/>
    </sheetView>
  </sheetViews>
  <sheetFormatPr baseColWidth="10" defaultColWidth="11.375" defaultRowHeight="12.85" x14ac:dyDescent="0.2"/>
  <cols>
    <col min="1" max="1" width="50.75" style="91" bestFit="1" customWidth="1"/>
    <col min="2" max="2" width="17.75" style="91" customWidth="1"/>
    <col min="3" max="3" width="10.25" style="91" customWidth="1"/>
    <col min="4" max="16384" width="11.375" style="91"/>
  </cols>
  <sheetData>
    <row r="1" spans="1:4" ht="15.7" x14ac:dyDescent="0.2">
      <c r="A1" s="119" t="s">
        <v>58</v>
      </c>
      <c r="B1" s="120"/>
      <c r="C1" s="120"/>
      <c r="D1" s="120" t="s">
        <v>10</v>
      </c>
    </row>
    <row r="2" spans="1:4" ht="15.7" x14ac:dyDescent="0.2">
      <c r="A2" s="118" t="s">
        <v>64</v>
      </c>
      <c r="B2" s="120"/>
      <c r="C2" s="120"/>
    </row>
    <row r="3" spans="1:4" ht="15.7" x14ac:dyDescent="0.2">
      <c r="A3" s="119"/>
      <c r="B3" s="120"/>
      <c r="C3" s="120"/>
    </row>
    <row r="4" spans="1:4" ht="15.7" x14ac:dyDescent="0.2">
      <c r="A4" s="126" t="s">
        <v>70</v>
      </c>
      <c r="B4" s="127"/>
      <c r="C4" s="145"/>
      <c r="D4" s="119"/>
    </row>
    <row r="5" spans="1:4" ht="15.7" x14ac:dyDescent="0.2">
      <c r="A5" s="94"/>
      <c r="B5" s="118"/>
      <c r="C5" s="118"/>
    </row>
    <row r="6" spans="1:4" ht="15.7" x14ac:dyDescent="0.2">
      <c r="A6" s="108" t="s">
        <v>68</v>
      </c>
      <c r="B6" s="110">
        <v>0</v>
      </c>
      <c r="C6" s="146"/>
    </row>
    <row r="7" spans="1:4" ht="15.7" x14ac:dyDescent="0.2">
      <c r="A7" s="94"/>
      <c r="B7" s="94"/>
      <c r="C7" s="94"/>
    </row>
    <row r="8" spans="1:4" ht="15.7" x14ac:dyDescent="0.2">
      <c r="A8" s="108" t="s">
        <v>82</v>
      </c>
      <c r="B8" s="107">
        <f>ROUND(B6*C8+B6,4)</f>
        <v>0</v>
      </c>
      <c r="C8" s="109">
        <v>0.05</v>
      </c>
      <c r="D8" s="102"/>
    </row>
    <row r="9" spans="1:4" ht="15.7" x14ac:dyDescent="0.2">
      <c r="A9" s="94"/>
      <c r="B9" s="94"/>
      <c r="C9" s="94"/>
      <c r="D9" s="102"/>
    </row>
    <row r="10" spans="1:4" ht="15.7" x14ac:dyDescent="0.2">
      <c r="A10" s="108" t="s">
        <v>83</v>
      </c>
      <c r="B10" s="107">
        <f>B8</f>
        <v>0</v>
      </c>
      <c r="C10" s="147"/>
      <c r="D10" s="102"/>
    </row>
    <row r="11" spans="1:4" ht="15.7" x14ac:dyDescent="0.2">
      <c r="A11" s="99"/>
      <c r="B11" s="113"/>
      <c r="C11" s="113"/>
      <c r="D11" s="102"/>
    </row>
    <row r="12" spans="1:4" ht="15.7" x14ac:dyDescent="0.2">
      <c r="A12" s="101" t="s">
        <v>72</v>
      </c>
      <c r="B12" s="117">
        <v>0</v>
      </c>
      <c r="C12" s="148"/>
      <c r="D12" s="102"/>
    </row>
    <row r="13" spans="1:4" ht="15.7" x14ac:dyDescent="0.2">
      <c r="A13" s="104"/>
      <c r="B13" s="103"/>
      <c r="C13" s="148"/>
      <c r="D13" s="102"/>
    </row>
    <row r="14" spans="1:4" ht="15.7" x14ac:dyDescent="0.2">
      <c r="A14" s="101" t="s">
        <v>71</v>
      </c>
      <c r="B14" s="100">
        <f>ROUND(B12*B10,2)</f>
        <v>0</v>
      </c>
      <c r="C14" s="98"/>
      <c r="D14" s="102"/>
    </row>
    <row r="15" spans="1:4" ht="15.7" x14ac:dyDescent="0.2">
      <c r="A15" s="99"/>
      <c r="B15" s="98"/>
      <c r="C15" s="98"/>
      <c r="D15" s="102"/>
    </row>
    <row r="16" spans="1:4" ht="15.7" x14ac:dyDescent="0.2">
      <c r="A16" s="97" t="s">
        <v>69</v>
      </c>
      <c r="B16" s="96">
        <f>B14</f>
        <v>0</v>
      </c>
      <c r="C16" s="115"/>
      <c r="D16" s="102"/>
    </row>
    <row r="17" spans="1:4" ht="15.7" x14ac:dyDescent="0.2">
      <c r="A17" s="116"/>
      <c r="B17" s="115"/>
      <c r="C17" s="115"/>
      <c r="D17" s="102"/>
    </row>
    <row r="18" spans="1:4" ht="16.399999999999999" thickBot="1" x14ac:dyDescent="0.25">
      <c r="A18" s="114"/>
      <c r="B18" s="113"/>
      <c r="C18" s="113"/>
      <c r="D18" s="102"/>
    </row>
    <row r="19" spans="1:4" ht="15.7" x14ac:dyDescent="0.2">
      <c r="A19" s="99"/>
      <c r="B19" s="112"/>
      <c r="C19" s="112"/>
      <c r="D19" s="111"/>
    </row>
    <row r="20" spans="1:4" ht="15.7" x14ac:dyDescent="0.2">
      <c r="A20" s="99"/>
      <c r="B20" s="113"/>
      <c r="C20" s="113"/>
      <c r="D20" s="102"/>
    </row>
    <row r="21" spans="1:4" ht="15.7" x14ac:dyDescent="0.2">
      <c r="A21" s="108" t="s">
        <v>68</v>
      </c>
      <c r="B21" s="110">
        <v>0</v>
      </c>
      <c r="C21" s="146"/>
      <c r="D21" s="102"/>
    </row>
    <row r="22" spans="1:4" ht="15.7" x14ac:dyDescent="0.2">
      <c r="A22" s="94"/>
      <c r="B22" s="94"/>
      <c r="C22" s="94"/>
      <c r="D22" s="102"/>
    </row>
    <row r="23" spans="1:4" ht="15.7" x14ac:dyDescent="0.2">
      <c r="A23" s="108" t="s">
        <v>82</v>
      </c>
      <c r="B23" s="107">
        <f>ROUND(B21*C23+B21,4)</f>
        <v>0</v>
      </c>
      <c r="C23" s="109">
        <v>0.05</v>
      </c>
      <c r="D23" s="102"/>
    </row>
    <row r="24" spans="1:4" ht="15.7" x14ac:dyDescent="0.2">
      <c r="A24" s="94"/>
      <c r="B24" s="94"/>
      <c r="C24" s="94"/>
      <c r="D24" s="102"/>
    </row>
    <row r="25" spans="1:4" ht="15.7" x14ac:dyDescent="0.2">
      <c r="A25" s="108" t="s">
        <v>67</v>
      </c>
      <c r="B25" s="107">
        <f>B23</f>
        <v>0</v>
      </c>
      <c r="C25" s="147"/>
      <c r="D25" s="102"/>
    </row>
    <row r="26" spans="1:4" ht="15.7" x14ac:dyDescent="0.2">
      <c r="A26" s="104"/>
      <c r="B26" s="106"/>
      <c r="C26" s="147"/>
      <c r="D26" s="102"/>
    </row>
    <row r="27" spans="1:4" ht="15.7" x14ac:dyDescent="0.2">
      <c r="A27" s="101" t="s">
        <v>73</v>
      </c>
      <c r="B27" s="105">
        <v>0</v>
      </c>
      <c r="C27" s="148"/>
      <c r="D27" s="102"/>
    </row>
    <row r="28" spans="1:4" ht="15.7" x14ac:dyDescent="0.2">
      <c r="A28" s="104"/>
      <c r="B28" s="103"/>
      <c r="C28" s="148"/>
      <c r="D28" s="102"/>
    </row>
    <row r="29" spans="1:4" ht="15.7" x14ac:dyDescent="0.2">
      <c r="A29" s="101" t="s">
        <v>71</v>
      </c>
      <c r="B29" s="100">
        <f>ROUND(B27*B25,2)</f>
        <v>0</v>
      </c>
      <c r="C29" s="98"/>
    </row>
    <row r="30" spans="1:4" ht="15.7" x14ac:dyDescent="0.2">
      <c r="A30" s="99"/>
      <c r="B30" s="98"/>
      <c r="C30" s="98"/>
    </row>
    <row r="31" spans="1:4" ht="15.7" x14ac:dyDescent="0.2">
      <c r="A31" s="97" t="s">
        <v>84</v>
      </c>
      <c r="B31" s="96">
        <f>B29</f>
        <v>0</v>
      </c>
      <c r="C31" s="115"/>
    </row>
    <row r="32" spans="1:4" ht="15.7" x14ac:dyDescent="0.2">
      <c r="A32" s="95"/>
      <c r="B32" s="94"/>
      <c r="C32" s="94"/>
    </row>
    <row r="33" spans="1:3" ht="15.7" x14ac:dyDescent="0.2">
      <c r="A33" s="95"/>
      <c r="B33" s="94"/>
      <c r="C33" s="94"/>
    </row>
    <row r="34" spans="1:3" ht="18.55" x14ac:dyDescent="0.2">
      <c r="A34" s="93" t="s">
        <v>80</v>
      </c>
      <c r="B34" s="92">
        <f>B31-B16</f>
        <v>0</v>
      </c>
      <c r="C34" s="149"/>
    </row>
    <row r="41" spans="1:3" ht="24.1" customHeight="1" x14ac:dyDescent="0.2"/>
  </sheetData>
  <mergeCells count="1">
    <mergeCell ref="A4:B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selection activeCell="H39" sqref="H39"/>
    </sheetView>
  </sheetViews>
  <sheetFormatPr baseColWidth="10" defaultColWidth="11.375" defaultRowHeight="12.85" x14ac:dyDescent="0.2"/>
  <cols>
    <col min="1" max="1" width="5.875" style="6" bestFit="1" customWidth="1"/>
    <col min="2" max="2" width="6.125" style="6" bestFit="1" customWidth="1"/>
    <col min="3" max="3" width="6.25" style="6" bestFit="1" customWidth="1"/>
    <col min="4" max="4" width="34.875" style="6" bestFit="1" customWidth="1"/>
    <col min="5" max="5" width="23.75" style="6" bestFit="1" customWidth="1"/>
    <col min="6" max="6" width="11.25" style="6" bestFit="1" customWidth="1"/>
    <col min="7" max="7" width="12" style="6" bestFit="1" customWidth="1"/>
    <col min="8" max="8" width="7.75" style="6" bestFit="1" customWidth="1"/>
    <col min="9" max="9" width="17.75" style="6" customWidth="1"/>
    <col min="10" max="16384" width="11.375" style="6"/>
  </cols>
  <sheetData>
    <row r="1" spans="1:12" ht="15.7" x14ac:dyDescent="0.2">
      <c r="A1" s="128" t="s">
        <v>58</v>
      </c>
      <c r="B1" s="128"/>
      <c r="C1" s="128"/>
      <c r="D1" s="128"/>
      <c r="E1" s="128"/>
      <c r="I1" s="7" t="s">
        <v>12</v>
      </c>
    </row>
    <row r="2" spans="1:12" ht="15.7" x14ac:dyDescent="0.2">
      <c r="A2" s="129" t="s">
        <v>64</v>
      </c>
      <c r="B2" s="129"/>
      <c r="C2" s="129"/>
      <c r="D2" s="129"/>
      <c r="E2" s="129"/>
      <c r="F2" s="7"/>
    </row>
    <row r="3" spans="1:12" ht="15.7" x14ac:dyDescent="0.2">
      <c r="A3" s="5"/>
      <c r="B3" s="5"/>
      <c r="C3" s="5"/>
      <c r="D3" s="5"/>
      <c r="E3" s="5"/>
      <c r="F3" s="7"/>
    </row>
    <row r="4" spans="1:12" ht="15.7" x14ac:dyDescent="0.2">
      <c r="A4" s="130" t="s">
        <v>63</v>
      </c>
      <c r="B4" s="131"/>
      <c r="C4" s="131"/>
      <c r="D4" s="131"/>
      <c r="E4" s="131"/>
      <c r="F4" s="131"/>
      <c r="G4" s="131"/>
      <c r="H4" s="131"/>
      <c r="I4" s="132"/>
    </row>
    <row r="5" spans="1:12" ht="15.7" x14ac:dyDescent="0.2">
      <c r="G5" s="21"/>
      <c r="H5" s="21"/>
      <c r="I5" s="21"/>
      <c r="J5" s="21"/>
      <c r="K5" s="21"/>
      <c r="L5" s="8"/>
    </row>
    <row r="6" spans="1:12" ht="28.55" x14ac:dyDescent="0.2">
      <c r="A6" s="67" t="s">
        <v>42</v>
      </c>
      <c r="B6" s="67" t="s">
        <v>43</v>
      </c>
      <c r="C6" s="67" t="s">
        <v>44</v>
      </c>
      <c r="D6" s="40" t="s">
        <v>35</v>
      </c>
      <c r="E6" s="41" t="s">
        <v>45</v>
      </c>
      <c r="F6" s="42" t="s">
        <v>37</v>
      </c>
      <c r="G6" s="43" t="s">
        <v>46</v>
      </c>
      <c r="H6" s="44" t="s">
        <v>39</v>
      </c>
      <c r="I6" s="45" t="s">
        <v>47</v>
      </c>
    </row>
    <row r="7" spans="1:12" ht="15.7" x14ac:dyDescent="0.2">
      <c r="D7" s="21"/>
      <c r="E7" s="21"/>
      <c r="F7" s="21"/>
      <c r="G7" s="21"/>
      <c r="H7" s="21"/>
      <c r="I7" s="8"/>
    </row>
    <row r="8" spans="1:12" ht="14.3" x14ac:dyDescent="0.2">
      <c r="A8" s="20"/>
      <c r="B8" s="32"/>
      <c r="C8" s="20"/>
      <c r="D8" s="38"/>
      <c r="E8" s="38"/>
      <c r="F8" s="46"/>
      <c r="G8" s="48"/>
      <c r="H8" s="47"/>
      <c r="I8" s="39">
        <v>0</v>
      </c>
    </row>
    <row r="9" spans="1:12" ht="15.7" x14ac:dyDescent="0.2">
      <c r="D9" s="35"/>
      <c r="E9" s="35"/>
      <c r="F9" s="35"/>
      <c r="G9" s="49"/>
      <c r="H9" s="35"/>
      <c r="I9" s="21"/>
    </row>
    <row r="10" spans="1:12" ht="14.3" x14ac:dyDescent="0.2">
      <c r="A10" s="20"/>
      <c r="B10" s="32"/>
      <c r="C10" s="20"/>
      <c r="D10" s="38"/>
      <c r="E10" s="38"/>
      <c r="F10" s="46"/>
      <c r="G10" s="48"/>
      <c r="H10" s="47"/>
      <c r="I10" s="39">
        <v>0</v>
      </c>
    </row>
    <row r="11" spans="1:12" ht="16.399999999999999" thickBot="1" x14ac:dyDescent="0.25">
      <c r="D11" s="35"/>
      <c r="E11" s="35"/>
      <c r="F11" s="35"/>
      <c r="G11" s="35"/>
      <c r="H11" s="35"/>
      <c r="I11" s="21"/>
    </row>
    <row r="12" spans="1:12" ht="24.1" customHeight="1" thickBot="1" x14ac:dyDescent="0.25">
      <c r="A12" s="133" t="s">
        <v>48</v>
      </c>
      <c r="B12" s="134"/>
      <c r="C12" s="134"/>
      <c r="D12" s="134"/>
      <c r="E12" s="134"/>
      <c r="F12" s="134"/>
      <c r="G12" s="134"/>
      <c r="H12" s="135"/>
      <c r="I12" s="62">
        <f>ROUND(I10+I8,2)</f>
        <v>0</v>
      </c>
    </row>
  </sheetData>
  <mergeCells count="4">
    <mergeCell ref="A1:E1"/>
    <mergeCell ref="A2:E2"/>
    <mergeCell ref="A4:I4"/>
    <mergeCell ref="A12:H12"/>
  </mergeCells>
  <phoneticPr fontId="12" type="noConversion"/>
  <printOptions horizontalCentered="1"/>
  <pageMargins left="0.78740157480314965" right="0.78740157480314965" top="0.78740157480314965" bottom="0.78740157480314965" header="0.19685039370078741" footer="0.31496062992125984"/>
  <pageSetup paperSize="9" orientation="landscape" r:id="rId1"/>
  <headerFooter>
    <oddFooter>&amp;L&amp;D &amp;T&amp;RSeite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E30" sqref="E30"/>
    </sheetView>
  </sheetViews>
  <sheetFormatPr baseColWidth="10" defaultColWidth="11.375" defaultRowHeight="12.85" x14ac:dyDescent="0.2"/>
  <cols>
    <col min="1" max="1" width="9.875" style="6" customWidth="1"/>
    <col min="2" max="2" width="17.25" style="6" bestFit="1" customWidth="1"/>
    <col min="3" max="4" width="16.625" style="6" customWidth="1"/>
    <col min="5" max="5" width="17" style="6" customWidth="1"/>
    <col min="6" max="6" width="16" style="6" customWidth="1"/>
    <col min="7" max="16384" width="11.375" style="6"/>
  </cols>
  <sheetData>
    <row r="1" spans="1:6" ht="17.149999999999999" customHeight="1" x14ac:dyDescent="0.2">
      <c r="A1" s="128" t="s">
        <v>58</v>
      </c>
      <c r="B1" s="128"/>
      <c r="E1" s="7" t="s">
        <v>25</v>
      </c>
    </row>
    <row r="2" spans="1:6" ht="17.149999999999999" customHeight="1" x14ac:dyDescent="0.2">
      <c r="A2" s="129" t="s">
        <v>64</v>
      </c>
      <c r="B2" s="129"/>
    </row>
    <row r="3" spans="1:6" ht="17.149999999999999" customHeight="1" x14ac:dyDescent="0.2">
      <c r="A3" s="8"/>
    </row>
    <row r="4" spans="1:6" ht="17.149999999999999" customHeight="1" x14ac:dyDescent="0.2">
      <c r="A4" s="138" t="s">
        <v>4</v>
      </c>
      <c r="B4" s="139"/>
      <c r="C4" s="139"/>
      <c r="D4" s="139"/>
      <c r="E4" s="140"/>
      <c r="F4" s="69"/>
    </row>
    <row r="5" spans="1:6" ht="17.149999999999999" customHeight="1" x14ac:dyDescent="0.2">
      <c r="A5" s="17"/>
    </row>
    <row r="6" spans="1:6" s="72" customFormat="1" ht="28.55" x14ac:dyDescent="0.2">
      <c r="A6" s="136" t="s">
        <v>31</v>
      </c>
      <c r="B6" s="70" t="s">
        <v>5</v>
      </c>
      <c r="C6" s="70" t="s">
        <v>49</v>
      </c>
      <c r="D6" s="70" t="s">
        <v>50</v>
      </c>
      <c r="E6" s="71" t="s">
        <v>3</v>
      </c>
    </row>
    <row r="7" spans="1:6" ht="17.149999999999999" customHeight="1" x14ac:dyDescent="0.2">
      <c r="A7" s="137"/>
      <c r="B7" s="12" t="s">
        <v>81</v>
      </c>
      <c r="C7" s="12" t="s">
        <v>6</v>
      </c>
      <c r="D7" s="12" t="s">
        <v>6</v>
      </c>
      <c r="E7" s="68"/>
    </row>
    <row r="8" spans="1:6" ht="17.149999999999999" customHeight="1" x14ac:dyDescent="0.2"/>
    <row r="9" spans="1:6" ht="17.149999999999999" customHeight="1" x14ac:dyDescent="0.2">
      <c r="A9" s="13" t="s">
        <v>14</v>
      </c>
      <c r="B9" s="122">
        <v>0</v>
      </c>
      <c r="C9" s="89">
        <v>0</v>
      </c>
      <c r="D9" s="89">
        <v>0</v>
      </c>
      <c r="E9" s="89">
        <f t="shared" ref="E9:E20" si="0">SUM(B9:D9)</f>
        <v>0</v>
      </c>
    </row>
    <row r="10" spans="1:6" ht="17.149999999999999" customHeight="1" x14ac:dyDescent="0.2">
      <c r="A10" s="14" t="s">
        <v>15</v>
      </c>
      <c r="B10" s="123">
        <v>0</v>
      </c>
      <c r="C10" s="90">
        <v>0</v>
      </c>
      <c r="D10" s="90">
        <v>0</v>
      </c>
      <c r="E10" s="90">
        <f t="shared" si="0"/>
        <v>0</v>
      </c>
    </row>
    <row r="11" spans="1:6" ht="17.149999999999999" customHeight="1" x14ac:dyDescent="0.2">
      <c r="A11" s="15" t="s">
        <v>16</v>
      </c>
      <c r="B11" s="123">
        <v>0</v>
      </c>
      <c r="C11" s="90">
        <v>0</v>
      </c>
      <c r="D11" s="90">
        <v>0</v>
      </c>
      <c r="E11" s="90">
        <f t="shared" si="0"/>
        <v>0</v>
      </c>
    </row>
    <row r="12" spans="1:6" ht="17.149999999999999" customHeight="1" x14ac:dyDescent="0.2">
      <c r="A12" s="14" t="s">
        <v>17</v>
      </c>
      <c r="B12" s="123">
        <v>0</v>
      </c>
      <c r="C12" s="90">
        <v>0</v>
      </c>
      <c r="D12" s="90">
        <v>0</v>
      </c>
      <c r="E12" s="90">
        <f t="shared" si="0"/>
        <v>0</v>
      </c>
    </row>
    <row r="13" spans="1:6" ht="17.149999999999999" customHeight="1" x14ac:dyDescent="0.2">
      <c r="A13" s="15" t="s">
        <v>1</v>
      </c>
      <c r="B13" s="123">
        <v>0</v>
      </c>
      <c r="C13" s="90">
        <v>0</v>
      </c>
      <c r="D13" s="90">
        <v>0</v>
      </c>
      <c r="E13" s="90">
        <f t="shared" si="0"/>
        <v>0</v>
      </c>
    </row>
    <row r="14" spans="1:6" ht="17.149999999999999" customHeight="1" x14ac:dyDescent="0.2">
      <c r="A14" s="14" t="s">
        <v>18</v>
      </c>
      <c r="B14" s="124">
        <v>0</v>
      </c>
      <c r="C14" s="18">
        <v>0</v>
      </c>
      <c r="D14" s="18">
        <v>0</v>
      </c>
      <c r="E14" s="18">
        <f t="shared" si="0"/>
        <v>0</v>
      </c>
    </row>
    <row r="15" spans="1:6" ht="17.149999999999999" customHeight="1" x14ac:dyDescent="0.2">
      <c r="A15" s="15" t="s">
        <v>19</v>
      </c>
      <c r="B15" s="124">
        <v>0</v>
      </c>
      <c r="C15" s="18">
        <v>0</v>
      </c>
      <c r="D15" s="18">
        <v>0</v>
      </c>
      <c r="E15" s="18">
        <f t="shared" si="0"/>
        <v>0</v>
      </c>
    </row>
    <row r="16" spans="1:6" ht="17.149999999999999" customHeight="1" x14ac:dyDescent="0.2">
      <c r="A16" s="15" t="s">
        <v>20</v>
      </c>
      <c r="B16" s="124">
        <v>0</v>
      </c>
      <c r="C16" s="18">
        <v>0</v>
      </c>
      <c r="D16" s="18">
        <v>0</v>
      </c>
      <c r="E16" s="18">
        <f t="shared" si="0"/>
        <v>0</v>
      </c>
    </row>
    <row r="17" spans="1:6" ht="17.149999999999999" customHeight="1" x14ac:dyDescent="0.2">
      <c r="A17" s="14" t="s">
        <v>21</v>
      </c>
      <c r="B17" s="124">
        <v>0</v>
      </c>
      <c r="C17" s="18">
        <v>0</v>
      </c>
      <c r="D17" s="18">
        <v>0</v>
      </c>
      <c r="E17" s="18">
        <f t="shared" si="0"/>
        <v>0</v>
      </c>
    </row>
    <row r="18" spans="1:6" ht="17.149999999999999" customHeight="1" x14ac:dyDescent="0.2">
      <c r="A18" s="15" t="s">
        <v>22</v>
      </c>
      <c r="B18" s="124">
        <v>0</v>
      </c>
      <c r="C18" s="18">
        <v>0</v>
      </c>
      <c r="D18" s="18">
        <v>0</v>
      </c>
      <c r="E18" s="18">
        <f t="shared" si="0"/>
        <v>0</v>
      </c>
    </row>
    <row r="19" spans="1:6" ht="17.149999999999999" customHeight="1" x14ac:dyDescent="0.2">
      <c r="A19" s="14" t="s">
        <v>23</v>
      </c>
      <c r="B19" s="124">
        <v>0</v>
      </c>
      <c r="C19" s="18">
        <v>0</v>
      </c>
      <c r="D19" s="18">
        <v>0</v>
      </c>
      <c r="E19" s="18">
        <f t="shared" si="0"/>
        <v>0</v>
      </c>
    </row>
    <row r="20" spans="1:6" ht="17.149999999999999" customHeight="1" x14ac:dyDescent="0.2">
      <c r="A20" s="16" t="s">
        <v>24</v>
      </c>
      <c r="B20" s="125">
        <v>0</v>
      </c>
      <c r="C20" s="19">
        <v>0</v>
      </c>
      <c r="D20" s="19">
        <v>0</v>
      </c>
      <c r="E20" s="19">
        <f t="shared" si="0"/>
        <v>0</v>
      </c>
    </row>
    <row r="21" spans="1:6" ht="17.149999999999999" customHeight="1" thickBot="1" x14ac:dyDescent="0.25">
      <c r="A21" s="10"/>
      <c r="B21" s="9"/>
      <c r="C21" s="9"/>
      <c r="D21" s="9"/>
      <c r="E21" s="9"/>
      <c r="F21" s="9"/>
    </row>
    <row r="22" spans="1:6" ht="25.5" customHeight="1" thickBot="1" x14ac:dyDescent="0.25">
      <c r="A22" s="133" t="s">
        <v>29</v>
      </c>
      <c r="B22" s="134"/>
      <c r="C22" s="134"/>
      <c r="D22" s="135"/>
      <c r="E22" s="57">
        <f>SUM(E9:E20)</f>
        <v>0</v>
      </c>
    </row>
    <row r="23" spans="1:6" ht="17.149999999999999" customHeight="1" x14ac:dyDescent="0.2">
      <c r="A23" s="10"/>
      <c r="B23" s="9"/>
      <c r="C23" s="9"/>
      <c r="D23" s="9"/>
      <c r="E23" s="9"/>
      <c r="F23" s="9"/>
    </row>
    <row r="24" spans="1:6" ht="17.149999999999999" customHeight="1" x14ac:dyDescent="0.2">
      <c r="A24" s="11"/>
    </row>
    <row r="25" spans="1:6" s="73" customFormat="1" x14ac:dyDescent="0.2">
      <c r="A25" s="6"/>
    </row>
    <row r="26" spans="1:6" s="73" customFormat="1" x14ac:dyDescent="0.2">
      <c r="A26" s="6"/>
    </row>
    <row r="27" spans="1:6" s="73" customFormat="1" x14ac:dyDescent="0.2">
      <c r="A27" s="6"/>
    </row>
    <row r="28" spans="1:6" s="73" customFormat="1" x14ac:dyDescent="0.2">
      <c r="A28" s="6"/>
    </row>
  </sheetData>
  <mergeCells count="5">
    <mergeCell ref="A1:B1"/>
    <mergeCell ref="A2:B2"/>
    <mergeCell ref="A6:A7"/>
    <mergeCell ref="A4:E4"/>
    <mergeCell ref="A22:D22"/>
  </mergeCells>
  <phoneticPr fontId="12" type="noConversion"/>
  <printOptions horizontalCentered="1"/>
  <pageMargins left="0.74803149606299213" right="0.78740157480314965" top="0.78740157480314965" bottom="0.78740157480314965" header="0.19685039370078741" footer="0.31496062992125984"/>
  <pageSetup paperSize="9" orientation="portrait" r:id="rId1"/>
  <headerFooter>
    <oddFooter>&amp;L&amp;D &amp;T&amp;RSeite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F26" sqref="F26"/>
    </sheetView>
  </sheetViews>
  <sheetFormatPr baseColWidth="10" defaultColWidth="11.375" defaultRowHeight="12.85" x14ac:dyDescent="0.2"/>
  <cols>
    <col min="1" max="1" width="49.75" style="6" bestFit="1" customWidth="1"/>
    <col min="2" max="2" width="19.75" style="6" customWidth="1"/>
    <col min="3" max="16384" width="11.375" style="6"/>
  </cols>
  <sheetData>
    <row r="1" spans="1:9" ht="15.7" x14ac:dyDescent="0.2">
      <c r="A1" s="5" t="s">
        <v>58</v>
      </c>
      <c r="B1" s="7" t="s">
        <v>30</v>
      </c>
    </row>
    <row r="2" spans="1:9" ht="15.7" x14ac:dyDescent="0.2">
      <c r="A2" s="8" t="s">
        <v>64</v>
      </c>
      <c r="B2" s="7"/>
    </row>
    <row r="3" spans="1:9" ht="15.7" x14ac:dyDescent="0.2">
      <c r="A3" s="5"/>
      <c r="B3" s="7"/>
    </row>
    <row r="4" spans="1:9" ht="15.7" x14ac:dyDescent="0.2">
      <c r="A4" s="130" t="s">
        <v>11</v>
      </c>
      <c r="B4" s="132"/>
    </row>
    <row r="5" spans="1:9" ht="15.7" x14ac:dyDescent="0.2">
      <c r="A5" s="8"/>
      <c r="B5" s="8"/>
    </row>
    <row r="6" spans="1:9" ht="15.7" x14ac:dyDescent="0.2">
      <c r="A6" s="35" t="s">
        <v>2</v>
      </c>
      <c r="B6" s="8"/>
    </row>
    <row r="7" spans="1:9" ht="15.7" x14ac:dyDescent="0.2">
      <c r="A7" s="21"/>
      <c r="B7" s="8"/>
    </row>
    <row r="8" spans="1:9" ht="15.7" x14ac:dyDescent="0.2">
      <c r="A8" s="37" t="s">
        <v>62</v>
      </c>
      <c r="B8" s="34">
        <f>Endabrechnung!B12</f>
        <v>0</v>
      </c>
      <c r="I8" s="8"/>
    </row>
    <row r="9" spans="1:9" ht="15.7" x14ac:dyDescent="0.2">
      <c r="A9" s="35"/>
      <c r="B9" s="21"/>
      <c r="G9" s="8"/>
    </row>
    <row r="10" spans="1:9" ht="15.7" x14ac:dyDescent="0.2">
      <c r="A10" s="58" t="s">
        <v>65</v>
      </c>
      <c r="B10" s="59">
        <f>'Anlage 5'!B6+'Anlage 5'!E6</f>
        <v>0</v>
      </c>
      <c r="G10" s="8"/>
    </row>
    <row r="11" spans="1:9" ht="15.7" x14ac:dyDescent="0.2">
      <c r="A11" s="21"/>
      <c r="B11" s="21"/>
      <c r="G11" s="8"/>
      <c r="I11" s="8"/>
    </row>
    <row r="12" spans="1:9" ht="15.7" x14ac:dyDescent="0.2">
      <c r="A12" s="58" t="s">
        <v>7</v>
      </c>
      <c r="B12" s="60" t="e">
        <f>ROUND(B8/B10,2)</f>
        <v>#DIV/0!</v>
      </c>
    </row>
    <row r="13" spans="1:9" ht="15.7" x14ac:dyDescent="0.2">
      <c r="A13" s="35"/>
      <c r="B13" s="21"/>
    </row>
    <row r="14" spans="1:9" ht="15.7" x14ac:dyDescent="0.2">
      <c r="A14" s="36" t="s">
        <v>13</v>
      </c>
      <c r="B14" s="85"/>
    </row>
    <row r="15" spans="1:9" ht="16.399999999999999" thickBot="1" x14ac:dyDescent="0.25">
      <c r="A15" s="35"/>
      <c r="B15" s="21"/>
    </row>
    <row r="16" spans="1:9" ht="28.55" customHeight="1" thickBot="1" x14ac:dyDescent="0.25">
      <c r="A16" s="61" t="s">
        <v>8</v>
      </c>
      <c r="B16" s="62" t="e">
        <f>ROUND(B12*B14,2)</f>
        <v>#DIV/0!</v>
      </c>
    </row>
  </sheetData>
  <mergeCells count="1">
    <mergeCell ref="A4:B4"/>
  </mergeCells>
  <phoneticPr fontId="1" type="noConversion"/>
  <printOptions horizontalCentered="1"/>
  <pageMargins left="0.74803149606299213" right="0.78740157480314965" top="0.78740157480314965" bottom="0.78740157480314965" header="0.19685039370078741" footer="0.31496062992125984"/>
  <pageSetup paperSize="9" orientation="landscape" r:id="rId1"/>
  <headerFooter alignWithMargins="0">
    <oddFooter>&amp;L&amp;D &amp;T&amp;RSeite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>
      <selection activeCell="M19" sqref="M19"/>
    </sheetView>
  </sheetViews>
  <sheetFormatPr baseColWidth="10" defaultColWidth="11.375" defaultRowHeight="12.85" x14ac:dyDescent="0.2"/>
  <cols>
    <col min="1" max="1" width="43.25" style="22" customWidth="1"/>
    <col min="2" max="2" width="18.625" style="22" bestFit="1" customWidth="1"/>
    <col min="3" max="3" width="11.625" style="74" bestFit="1" customWidth="1"/>
    <col min="4" max="4" width="48.75" style="22" bestFit="1" customWidth="1"/>
    <col min="5" max="5" width="18.625" style="22" customWidth="1"/>
    <col min="6" max="6" width="11" style="22" customWidth="1"/>
    <col min="7" max="7" width="8.25" style="22" customWidth="1"/>
    <col min="8" max="8" width="6.75" style="22" customWidth="1"/>
    <col min="9" max="9" width="7.25" style="22" bestFit="1" customWidth="1"/>
    <col min="10" max="16384" width="11.375" style="22"/>
  </cols>
  <sheetData>
    <row r="1" spans="1:9" ht="15.7" x14ac:dyDescent="0.2">
      <c r="A1" s="5" t="s">
        <v>58</v>
      </c>
      <c r="E1" s="142" t="s">
        <v>57</v>
      </c>
      <c r="F1" s="142"/>
      <c r="G1" s="142"/>
      <c r="H1" s="142"/>
      <c r="I1" s="142"/>
    </row>
    <row r="2" spans="1:9" ht="15.7" x14ac:dyDescent="0.2">
      <c r="A2" s="8" t="s">
        <v>66</v>
      </c>
    </row>
    <row r="4" spans="1:9" ht="15.7" x14ac:dyDescent="0.2">
      <c r="A4" s="141" t="s">
        <v>55</v>
      </c>
      <c r="B4" s="141"/>
      <c r="D4" s="141" t="s">
        <v>56</v>
      </c>
      <c r="E4" s="141"/>
    </row>
    <row r="5" spans="1:9" ht="15.7" x14ac:dyDescent="0.2">
      <c r="A5" s="8"/>
      <c r="B5" s="6"/>
      <c r="D5" s="8"/>
      <c r="E5" s="6"/>
    </row>
    <row r="6" spans="1:9" ht="15.7" x14ac:dyDescent="0.2">
      <c r="A6" s="23" t="s">
        <v>26</v>
      </c>
      <c r="B6" s="84">
        <f>B8+F39</f>
        <v>0</v>
      </c>
      <c r="D6" s="23" t="s">
        <v>26</v>
      </c>
      <c r="E6" s="84"/>
    </row>
    <row r="7" spans="1:9" ht="15.7" x14ac:dyDescent="0.2">
      <c r="A7" s="8"/>
      <c r="B7" s="25"/>
      <c r="D7" s="8"/>
      <c r="E7" s="25"/>
    </row>
    <row r="8" spans="1:9" ht="15.7" x14ac:dyDescent="0.2">
      <c r="A8" s="23" t="s">
        <v>27</v>
      </c>
      <c r="B8" s="24"/>
      <c r="D8" s="23" t="s">
        <v>27</v>
      </c>
      <c r="E8" s="24"/>
    </row>
    <row r="9" spans="1:9" ht="15.7" x14ac:dyDescent="0.2">
      <c r="A9" s="8"/>
      <c r="B9" s="26"/>
      <c r="D9" s="8"/>
      <c r="E9" s="26"/>
    </row>
    <row r="10" spans="1:9" ht="15" customHeight="1" x14ac:dyDescent="0.2">
      <c r="A10" s="23" t="s">
        <v>33</v>
      </c>
      <c r="B10" s="24"/>
      <c r="C10" s="75"/>
      <c r="D10" s="23" t="s">
        <v>33</v>
      </c>
      <c r="E10" s="24">
        <f>ROUND(E6-E8,0)</f>
        <v>0</v>
      </c>
    </row>
    <row r="11" spans="1:9" ht="15.7" x14ac:dyDescent="0.2">
      <c r="A11" s="8"/>
      <c r="B11" s="25"/>
    </row>
    <row r="12" spans="1:9" ht="15.7" x14ac:dyDescent="0.2">
      <c r="A12" s="64" t="s">
        <v>28</v>
      </c>
      <c r="B12" s="25"/>
    </row>
    <row r="13" spans="1:9" ht="15.7" x14ac:dyDescent="0.2">
      <c r="A13" s="8"/>
      <c r="B13" s="25"/>
    </row>
    <row r="14" spans="1:9" ht="15.7" x14ac:dyDescent="0.2">
      <c r="A14" s="23" t="s">
        <v>27</v>
      </c>
      <c r="B14" s="24">
        <f>B8</f>
        <v>0</v>
      </c>
      <c r="D14" s="23" t="s">
        <v>27</v>
      </c>
      <c r="E14" s="24">
        <f>E8</f>
        <v>0</v>
      </c>
    </row>
    <row r="15" spans="1:9" ht="15.7" x14ac:dyDescent="0.2">
      <c r="A15" s="8"/>
      <c r="B15" s="26"/>
      <c r="D15" s="8"/>
      <c r="E15" s="26"/>
    </row>
    <row r="16" spans="1:9" ht="15.7" x14ac:dyDescent="0.2">
      <c r="A16" s="23" t="s">
        <v>34</v>
      </c>
      <c r="B16" s="24">
        <f>ROUND(B14*0.01,0)</f>
        <v>0</v>
      </c>
      <c r="D16" s="23" t="s">
        <v>34</v>
      </c>
      <c r="E16" s="24">
        <f>ROUND(E14*0.01,0)</f>
        <v>0</v>
      </c>
    </row>
    <row r="17" spans="1:9" ht="15.7" x14ac:dyDescent="0.2">
      <c r="A17" s="8"/>
      <c r="B17" s="26"/>
      <c r="D17" s="8"/>
      <c r="E17" s="26"/>
    </row>
    <row r="18" spans="1:9" ht="15.7" x14ac:dyDescent="0.2">
      <c r="A18" s="23" t="s">
        <v>32</v>
      </c>
      <c r="B18" s="24">
        <f>B10-B16</f>
        <v>0</v>
      </c>
      <c r="D18" s="23" t="s">
        <v>32</v>
      </c>
      <c r="E18" s="24">
        <f>E10-E16</f>
        <v>0</v>
      </c>
    </row>
    <row r="19" spans="1:9" x14ac:dyDescent="0.2">
      <c r="A19" s="6"/>
      <c r="B19" s="6"/>
      <c r="D19" s="6"/>
      <c r="E19" s="6"/>
    </row>
    <row r="20" spans="1:9" ht="15.7" x14ac:dyDescent="0.2">
      <c r="A20" s="23" t="s">
        <v>51</v>
      </c>
      <c r="B20" s="65">
        <v>0</v>
      </c>
      <c r="D20" s="23" t="s">
        <v>54</v>
      </c>
      <c r="E20" s="65">
        <v>0</v>
      </c>
    </row>
    <row r="21" spans="1:9" ht="16.399999999999999" thickBot="1" x14ac:dyDescent="0.25">
      <c r="A21" s="28"/>
      <c r="B21" s="29"/>
    </row>
    <row r="22" spans="1:9" ht="28.55" customHeight="1" thickBot="1" x14ac:dyDescent="0.25">
      <c r="A22" s="63" t="s">
        <v>52</v>
      </c>
      <c r="B22" s="57">
        <f>ROUND(B18*B20,2)</f>
        <v>0</v>
      </c>
      <c r="D22" s="63" t="s">
        <v>53</v>
      </c>
      <c r="E22" s="57">
        <f>ROUND(E18*E20,2)</f>
        <v>0</v>
      </c>
    </row>
    <row r="23" spans="1:9" ht="15.7" x14ac:dyDescent="0.2">
      <c r="A23" s="28"/>
      <c r="B23" s="29"/>
    </row>
    <row r="24" spans="1:9" x14ac:dyDescent="0.2">
      <c r="A24" s="6"/>
      <c r="B24" s="6"/>
    </row>
    <row r="25" spans="1:9" ht="12.85" customHeight="1" x14ac:dyDescent="0.2">
      <c r="A25" s="66"/>
      <c r="B25" s="6"/>
    </row>
    <row r="26" spans="1:9" ht="33" customHeight="1" x14ac:dyDescent="0.2">
      <c r="A26" s="30" t="s">
        <v>35</v>
      </c>
      <c r="B26" s="30" t="s">
        <v>36</v>
      </c>
      <c r="C26" s="76" t="s">
        <v>37</v>
      </c>
      <c r="D26" s="31" t="s">
        <v>38</v>
      </c>
      <c r="E26" s="31" t="s">
        <v>39</v>
      </c>
      <c r="F26" s="33" t="s">
        <v>40</v>
      </c>
      <c r="G26" s="30" t="s">
        <v>42</v>
      </c>
      <c r="H26" s="30" t="s">
        <v>43</v>
      </c>
      <c r="I26" s="30" t="s">
        <v>44</v>
      </c>
    </row>
    <row r="27" spans="1:9" s="6" customFormat="1" x14ac:dyDescent="0.2">
      <c r="A27" s="77"/>
      <c r="B27" s="78"/>
      <c r="C27" s="79"/>
      <c r="D27" s="80"/>
      <c r="E27" s="81"/>
      <c r="F27" s="80"/>
      <c r="G27" s="81"/>
      <c r="H27" s="81"/>
      <c r="I27" s="81"/>
    </row>
    <row r="28" spans="1:9" s="6" customFormat="1" x14ac:dyDescent="0.2">
      <c r="A28" s="78"/>
      <c r="B28" s="82"/>
      <c r="C28" s="79"/>
      <c r="D28" s="80"/>
      <c r="E28" s="81"/>
      <c r="F28" s="80"/>
      <c r="G28" s="81"/>
      <c r="H28" s="81"/>
      <c r="I28" s="81"/>
    </row>
    <row r="29" spans="1:9" s="6" customFormat="1" x14ac:dyDescent="0.2">
      <c r="A29" s="78"/>
      <c r="B29" s="82"/>
      <c r="C29" s="79"/>
      <c r="D29" s="80"/>
      <c r="E29" s="81"/>
      <c r="F29" s="80"/>
      <c r="G29" s="81"/>
      <c r="H29" s="81"/>
      <c r="I29" s="81"/>
    </row>
    <row r="30" spans="1:9" s="6" customFormat="1" x14ac:dyDescent="0.2">
      <c r="A30" s="78"/>
      <c r="B30" s="82"/>
      <c r="C30" s="79"/>
      <c r="D30" s="80"/>
      <c r="E30" s="81"/>
      <c r="F30" s="80"/>
      <c r="G30" s="81"/>
      <c r="H30" s="81"/>
      <c r="I30" s="83"/>
    </row>
    <row r="31" spans="1:9" s="6" customFormat="1" x14ac:dyDescent="0.2">
      <c r="A31" s="78"/>
      <c r="B31" s="82"/>
      <c r="C31" s="79"/>
      <c r="D31" s="80"/>
      <c r="E31" s="81"/>
      <c r="F31" s="80"/>
      <c r="G31" s="81"/>
      <c r="H31" s="81"/>
      <c r="I31" s="83"/>
    </row>
    <row r="32" spans="1:9" s="6" customFormat="1" x14ac:dyDescent="0.2">
      <c r="A32" s="78"/>
      <c r="B32" s="82"/>
      <c r="C32" s="79"/>
      <c r="D32" s="80"/>
      <c r="E32" s="81"/>
      <c r="F32" s="80"/>
      <c r="G32" s="81"/>
      <c r="H32" s="81"/>
      <c r="I32" s="81"/>
    </row>
    <row r="33" spans="1:9" s="6" customFormat="1" x14ac:dyDescent="0.2">
      <c r="A33" s="78"/>
      <c r="B33" s="82"/>
      <c r="C33" s="79"/>
      <c r="D33" s="80"/>
      <c r="E33" s="81"/>
      <c r="F33" s="80"/>
      <c r="G33" s="81"/>
      <c r="H33" s="81"/>
      <c r="I33" s="81"/>
    </row>
    <row r="34" spans="1:9" s="6" customFormat="1" x14ac:dyDescent="0.2">
      <c r="A34" s="78"/>
      <c r="B34" s="82"/>
      <c r="C34" s="79"/>
      <c r="D34" s="80"/>
      <c r="E34" s="81"/>
      <c r="F34" s="80"/>
      <c r="G34" s="81"/>
      <c r="H34" s="81"/>
      <c r="I34" s="81"/>
    </row>
    <row r="35" spans="1:9" s="6" customFormat="1" x14ac:dyDescent="0.2">
      <c r="A35" s="78"/>
      <c r="B35" s="82"/>
      <c r="C35" s="79"/>
      <c r="D35" s="80"/>
      <c r="E35" s="81"/>
      <c r="F35" s="80"/>
      <c r="G35" s="81"/>
      <c r="H35" s="81"/>
      <c r="I35" s="81"/>
    </row>
    <row r="36" spans="1:9" s="6" customFormat="1" x14ac:dyDescent="0.2">
      <c r="A36" s="78"/>
      <c r="B36" s="82"/>
      <c r="C36" s="79"/>
      <c r="D36" s="80"/>
      <c r="E36" s="81"/>
      <c r="F36" s="80"/>
      <c r="G36" s="81"/>
      <c r="H36" s="81"/>
      <c r="I36" s="81"/>
    </row>
    <row r="37" spans="1:9" s="6" customFormat="1" x14ac:dyDescent="0.2">
      <c r="A37" s="78"/>
      <c r="B37" s="82"/>
      <c r="C37" s="79"/>
      <c r="D37" s="80"/>
      <c r="E37" s="81"/>
      <c r="F37" s="80"/>
      <c r="G37" s="81"/>
      <c r="H37" s="81"/>
      <c r="I37" s="81"/>
    </row>
    <row r="39" spans="1:9" ht="15.7" x14ac:dyDescent="0.2">
      <c r="A39" s="143" t="s">
        <v>41</v>
      </c>
      <c r="B39" s="144"/>
      <c r="C39" s="144"/>
      <c r="D39" s="144"/>
      <c r="E39" s="144"/>
      <c r="F39" s="27">
        <f>SUM(F27:F37)</f>
        <v>0</v>
      </c>
    </row>
  </sheetData>
  <mergeCells count="4">
    <mergeCell ref="A4:B4"/>
    <mergeCell ref="D4:E4"/>
    <mergeCell ref="E1:I1"/>
    <mergeCell ref="A39:E39"/>
  </mergeCells>
  <phoneticPr fontId="12" type="noConversion"/>
  <printOptions horizontalCentered="1"/>
  <pageMargins left="0.74803149606299213" right="0.78740157480314965" top="0.59055118110236227" bottom="0.78740157480314965" header="0.19685039370078741" footer="0.31496062992125984"/>
  <pageSetup paperSize="9" scale="76" orientation="landscape" r:id="rId1"/>
  <headerFooter>
    <oddFooter>&amp;L&amp;D &amp;T&amp;RSeite &amp;P von &amp;N</oddFoot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Endabrechnung</vt:lpstr>
      <vt:lpstr>Anlage 1</vt:lpstr>
      <vt:lpstr>Anlage 2</vt:lpstr>
      <vt:lpstr>Anlage 3</vt:lpstr>
      <vt:lpstr>Anlage 4</vt:lpstr>
      <vt:lpstr>Anlage 5</vt:lpstr>
      <vt:lpstr>'Anlage 3'!Druckbereich</vt:lpstr>
    </vt:vector>
  </TitlesOfParts>
  <Company>Kreis Bergstrasse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tampe_b</dc:creator>
  <cp:lastModifiedBy>kuenstler</cp:lastModifiedBy>
  <cp:lastPrinted>2014-02-21T10:31:49Z</cp:lastPrinted>
  <dcterms:created xsi:type="dcterms:W3CDTF">2009-12-04T06:54:24Z</dcterms:created>
  <dcterms:modified xsi:type="dcterms:W3CDTF">2016-02-08T07:43:04Z</dcterms:modified>
</cp:coreProperties>
</file>